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 checkCompatibility="1"/>
  <mc:AlternateContent xmlns:mc="http://schemas.openxmlformats.org/markup-compatibility/2006">
    <mc:Choice Requires="x15">
      <x15ac:absPath xmlns:x15ac="http://schemas.microsoft.com/office/spreadsheetml/2010/11/ac" url="/Users/karol/Downloads/"/>
    </mc:Choice>
  </mc:AlternateContent>
  <xr:revisionPtr revIDLastSave="0" documentId="13_ncr:1_{BB7D0A3B-D396-5F4F-9966-E44833265A8C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Arkusz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9" i="1" l="1"/>
  <c r="E10" i="1"/>
  <c r="F10" i="1" s="1"/>
  <c r="D30" i="1"/>
  <c r="D32" i="1"/>
  <c r="D34" i="1"/>
  <c r="D36" i="1"/>
  <c r="D38" i="1"/>
  <c r="E38" i="1" s="1"/>
  <c r="F38" i="1" s="1"/>
  <c r="D40" i="1"/>
  <c r="E40" i="1" s="1"/>
  <c r="F40" i="1" s="1"/>
  <c r="D42" i="1"/>
  <c r="D44" i="1"/>
  <c r="E66" i="1"/>
  <c r="F66" i="1" s="1"/>
  <c r="E64" i="1"/>
  <c r="F64" i="1" s="1"/>
  <c r="E62" i="1"/>
  <c r="F62" i="1" s="1"/>
  <c r="E60" i="1"/>
  <c r="F60" i="1" s="1"/>
  <c r="E58" i="1"/>
  <c r="F58" i="1" s="1"/>
  <c r="E56" i="1"/>
  <c r="F56" i="1" s="1"/>
  <c r="E54" i="1"/>
  <c r="F54" i="1" s="1"/>
  <c r="E52" i="1"/>
  <c r="F52" i="1" s="1"/>
  <c r="E50" i="1"/>
  <c r="F50" i="1" s="1"/>
  <c r="E48" i="1"/>
  <c r="F48" i="1" s="1"/>
  <c r="E46" i="1"/>
  <c r="F46" i="1" s="1"/>
  <c r="E28" i="1"/>
  <c r="F28" i="1" s="1"/>
  <c r="E14" i="1"/>
  <c r="F14" i="1" s="1"/>
  <c r="E16" i="1"/>
  <c r="F16" i="1" s="1"/>
  <c r="E18" i="1"/>
  <c r="F18" i="1" s="1"/>
  <c r="E20" i="1"/>
  <c r="F20" i="1" s="1"/>
  <c r="E22" i="1"/>
  <c r="F22" i="1" s="1"/>
  <c r="E24" i="1"/>
  <c r="F24" i="1" s="1"/>
  <c r="E26" i="1"/>
  <c r="F26" i="1" s="1"/>
  <c r="E12" i="1"/>
  <c r="F12" i="1" s="1"/>
  <c r="E42" i="1" l="1"/>
  <c r="F42" i="1" s="1"/>
  <c r="E36" i="1"/>
  <c r="F36" i="1" s="1"/>
  <c r="E44" i="1"/>
  <c r="F44" i="1" s="1"/>
  <c r="E30" i="1"/>
  <c r="F30" i="1" s="1"/>
  <c r="E32" i="1"/>
  <c r="F32" i="1" s="1"/>
  <c r="E34" i="1"/>
  <c r="F34" i="1" s="1"/>
</calcChain>
</file>

<file path=xl/sharedStrings.xml><?xml version="1.0" encoding="utf-8"?>
<sst xmlns="http://schemas.openxmlformats.org/spreadsheetml/2006/main" count="41" uniqueCount="29">
  <si>
    <t>ilość</t>
  </si>
  <si>
    <t>Element</t>
  </si>
  <si>
    <t>Rodzaj</t>
  </si>
  <si>
    <t>Fornirowane - DĄB</t>
  </si>
  <si>
    <t>Fornirowane - ORZECH AMERYKAŃSKI</t>
  </si>
  <si>
    <t xml:space="preserve">Front Homapal - Alu mirror polished LAVA do szuflady 600 </t>
  </si>
  <si>
    <t xml:space="preserve">Front Homapal - Alu mirror polished LAVA do szuflady 800 </t>
  </si>
  <si>
    <t>Fornirowane - DĄB (malowany Tikurilla 4 kolory)</t>
  </si>
  <si>
    <t>Półka 600x130</t>
  </si>
  <si>
    <t>Półka 600x260</t>
  </si>
  <si>
    <t>Półka 800x130</t>
  </si>
  <si>
    <t>Półka 800x260</t>
  </si>
  <si>
    <t>Kubik 600</t>
  </si>
  <si>
    <t>Kubik 800</t>
  </si>
  <si>
    <t>Półka 800x260 (+4 szt. Bullet)</t>
  </si>
  <si>
    <t>Półka 800x130 (+4 szt. Bullet)</t>
  </si>
  <si>
    <t>Półka 600x260 (+4 szt. Bullet)</t>
  </si>
  <si>
    <t>Półka 600x130 (+4 szt. Bullet)</t>
  </si>
  <si>
    <t>Kubik 600 (+4 szt. Bullet)</t>
  </si>
  <si>
    <t>Kubik 800 (+4 szt. Bullet)</t>
  </si>
  <si>
    <t>Szuflada 600 (uwaga półka i szuflada wew. Laminat) (+4 szt. Bullet)</t>
  </si>
  <si>
    <t>Szuflada 800 (uwaga półka i szuflada wew. Laminat) (+4 szt. Bullet)</t>
  </si>
  <si>
    <t>Listwa pionowa DOME (+otworowanie, olejowanie i kołki  - BELIF)</t>
  </si>
  <si>
    <t>SOTE elementy - Ceny</t>
  </si>
  <si>
    <t>Cena netto</t>
  </si>
  <si>
    <t>Cena brutto</t>
  </si>
  <si>
    <t>Suma elementów brutto</t>
  </si>
  <si>
    <t>SUMA</t>
  </si>
  <si>
    <t>Elementy ekstra dopłaty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</si>
</sst>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zł&quot;_ ;_ * \(#,##0.00\)\ &quot;zł&quot;_ ;_ * &quot;-&quot;??_)\ &quot;zł&quot;_ ;_ @_ "/>
    <numFmt numFmtId="164" formatCode="#,##0.00\ &quot;zł&quot;"/>
    <numFmt numFmtId="165" formatCode="_ * #,##0_)\ &quot;zł&quot;_ ;_ * \(#,##0\)\ &quot;zł&quot;_ ;_ * &quot;-&quot;??_)\ &quot;zł&quot;_ ;_ @_ "/>
  </numFmts>
  <fonts count="13" x14ac:knownFonts="1">
    <font>
      <sz val="12"/>
      <color theme="1"/>
      <name val="Calibri"/>
      <family val="2"/>
      <scheme val="minor"/>
    </font>
    <font>
      <b/>
      <sz val="11"/>
      <color rgb="FF002060"/>
      <name val="Arial"/>
      <family val="2"/>
      <charset val="238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 (Tekst podstawowy)"/>
      <charset val="238"/>
    </font>
    <font>
      <sz val="10"/>
      <name val="Arial"/>
      <family val="2"/>
    </font>
    <font>
      <b/>
      <sz val="12"/>
      <color theme="5" tint="-0.499984740745262"/>
      <name val="Calibri"/>
      <family val="2"/>
      <scheme val="minor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vertical="center" wrapText="1"/>
    </xf>
    <xf numFmtId="44" fontId="0" fillId="6" borderId="0" xfId="0" applyNumberFormat="1" applyFill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165" fontId="0" fillId="7" borderId="0" xfId="0" applyNumberFormat="1" applyFill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65" fontId="0" fillId="0" borderId="0" xfId="0" applyNumberForma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5" fontId="0" fillId="8" borderId="0" xfId="0" applyNumberFormat="1" applyFill="1" applyAlignment="1">
      <alignment vertical="center" wrapText="1"/>
    </xf>
    <xf numFmtId="0" fontId="8" fillId="4" borderId="0" xfId="0" applyFont="1" applyFill="1" applyAlignment="1">
      <alignment horizontal="center" vertical="center" textRotation="90" wrapText="1"/>
    </xf>
    <xf numFmtId="0" fontId="9" fillId="3" borderId="0" xfId="0" applyFont="1" applyFill="1" applyAlignment="1">
      <alignment horizontal="center" vertical="center" textRotation="90" wrapText="1"/>
    </xf>
    <xf numFmtId="0" fontId="0" fillId="8" borderId="0" xfId="0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</cellXfs>
  <cellStyles count="15"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Hiperłącze" xfId="13" builtinId="8" hidden="1"/>
    <cellStyle name="Normalny" xfId="0" builtinId="0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  <cellStyle name="Odwiedzone hiperłącze" xfId="1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69"/>
  <sheetViews>
    <sheetView tabSelected="1" zoomScaleNormal="120" zoomScalePageLayoutView="110" workbookViewId="0">
      <selection activeCell="I11" sqref="I11"/>
    </sheetView>
  </sheetViews>
  <sheetFormatPr baseColWidth="10" defaultColWidth="8.83203125" defaultRowHeight="16" x14ac:dyDescent="0.2"/>
  <cols>
    <col min="1" max="1" width="8.83203125" style="1"/>
    <col min="2" max="2" width="54.6640625" style="1" customWidth="1"/>
    <col min="3" max="3" width="12.33203125" style="3" customWidth="1"/>
    <col min="4" max="4" width="19" style="11" customWidth="1"/>
    <col min="5" max="5" width="23.33203125" style="1" customWidth="1"/>
    <col min="6" max="6" width="25.83203125" style="1" customWidth="1"/>
    <col min="7" max="16384" width="8.83203125" style="1"/>
  </cols>
  <sheetData>
    <row r="3" spans="1:6" ht="15.75" customHeight="1" x14ac:dyDescent="0.2">
      <c r="A3" s="24" t="s">
        <v>23</v>
      </c>
      <c r="B3" s="24"/>
      <c r="C3" s="24"/>
      <c r="D3" s="24"/>
      <c r="E3" s="24"/>
      <c r="F3" s="24"/>
    </row>
    <row r="4" spans="1:6" ht="15.75" customHeight="1" x14ac:dyDescent="0.2">
      <c r="A4" s="24"/>
      <c r="B4" s="24"/>
      <c r="C4" s="24"/>
      <c r="D4" s="24"/>
      <c r="E4" s="24"/>
      <c r="F4" s="24"/>
    </row>
    <row r="5" spans="1:6" ht="13" customHeight="1" x14ac:dyDescent="0.2">
      <c r="A5" s="24"/>
      <c r="B5" s="24"/>
      <c r="C5" s="24"/>
      <c r="D5" s="24"/>
      <c r="E5" s="24"/>
      <c r="F5" s="24"/>
    </row>
    <row r="6" spans="1:6" ht="10" customHeight="1" x14ac:dyDescent="0.2">
      <c r="B6" s="4"/>
      <c r="C6" s="5"/>
    </row>
    <row r="7" spans="1:6" ht="17" customHeight="1" x14ac:dyDescent="0.2">
      <c r="B7" s="4"/>
      <c r="C7" s="5"/>
    </row>
    <row r="8" spans="1:6" s="2" customFormat="1" ht="17" x14ac:dyDescent="0.2">
      <c r="A8" s="16" t="s">
        <v>2</v>
      </c>
      <c r="B8" s="18" t="s">
        <v>1</v>
      </c>
      <c r="C8" s="19" t="s">
        <v>0</v>
      </c>
      <c r="D8" s="16" t="s">
        <v>24</v>
      </c>
      <c r="E8" s="16" t="s">
        <v>25</v>
      </c>
      <c r="F8" s="16" t="s">
        <v>26</v>
      </c>
    </row>
    <row r="9" spans="1:6" s="2" customFormat="1" ht="17" customHeight="1" x14ac:dyDescent="0.2">
      <c r="B9" s="9"/>
      <c r="C9" s="6"/>
      <c r="D9" s="12"/>
    </row>
    <row r="10" spans="1:6" s="2" customFormat="1" ht="16" customHeight="1" x14ac:dyDescent="0.2">
      <c r="A10" s="22" t="s">
        <v>3</v>
      </c>
      <c r="B10" s="8" t="s">
        <v>22</v>
      </c>
      <c r="C10" s="10">
        <v>1</v>
      </c>
      <c r="D10" s="13">
        <v>260</v>
      </c>
      <c r="E10" s="15">
        <f>D10*1.23</f>
        <v>319.8</v>
      </c>
      <c r="F10" s="20">
        <f>C10*E10</f>
        <v>319.8</v>
      </c>
    </row>
    <row r="11" spans="1:6" s="2" customFormat="1" ht="17" customHeight="1" x14ac:dyDescent="0.2">
      <c r="A11" s="22"/>
      <c r="B11" s="9"/>
      <c r="C11" s="6"/>
      <c r="D11" s="12"/>
      <c r="F11" s="17"/>
    </row>
    <row r="12" spans="1:6" s="2" customFormat="1" ht="16" customHeight="1" x14ac:dyDescent="0.2">
      <c r="A12" s="22"/>
      <c r="B12" s="8" t="s">
        <v>17</v>
      </c>
      <c r="C12" s="10">
        <v>1</v>
      </c>
      <c r="D12" s="13">
        <v>170</v>
      </c>
      <c r="E12" s="15">
        <f>D12*1.23</f>
        <v>209.1</v>
      </c>
      <c r="F12" s="20">
        <f>C12*E12</f>
        <v>209.1</v>
      </c>
    </row>
    <row r="13" spans="1:6" s="2" customFormat="1" ht="16" customHeight="1" x14ac:dyDescent="0.2">
      <c r="A13" s="22"/>
      <c r="B13" s="7"/>
      <c r="C13" s="7"/>
      <c r="D13" s="12"/>
      <c r="E13" s="12"/>
      <c r="F13" s="17"/>
    </row>
    <row r="14" spans="1:6" s="2" customFormat="1" ht="16" customHeight="1" x14ac:dyDescent="0.2">
      <c r="A14" s="22"/>
      <c r="B14" s="8" t="s">
        <v>16</v>
      </c>
      <c r="C14" s="10">
        <v>1</v>
      </c>
      <c r="D14" s="13">
        <v>205</v>
      </c>
      <c r="E14" s="15">
        <f>D14*1.23</f>
        <v>252.15</v>
      </c>
      <c r="F14" s="20">
        <f>C14*E14</f>
        <v>252.15</v>
      </c>
    </row>
    <row r="15" spans="1:6" s="2" customFormat="1" ht="16" customHeight="1" x14ac:dyDescent="0.2">
      <c r="A15" s="22"/>
      <c r="B15" s="7"/>
      <c r="C15" s="7"/>
      <c r="D15" s="12"/>
      <c r="E15" s="12"/>
      <c r="F15" s="17"/>
    </row>
    <row r="16" spans="1:6" s="2" customFormat="1" ht="16" customHeight="1" x14ac:dyDescent="0.2">
      <c r="A16" s="22"/>
      <c r="B16" s="8" t="s">
        <v>15</v>
      </c>
      <c r="C16" s="10">
        <v>1</v>
      </c>
      <c r="D16" s="13">
        <v>190</v>
      </c>
      <c r="E16" s="15">
        <f>D16*1.23</f>
        <v>233.7</v>
      </c>
      <c r="F16" s="20">
        <f>C16*E16</f>
        <v>233.7</v>
      </c>
    </row>
    <row r="17" spans="1:6" s="2" customFormat="1" ht="16" customHeight="1" x14ac:dyDescent="0.2">
      <c r="A17" s="22"/>
      <c r="B17" s="7"/>
      <c r="C17" s="7"/>
      <c r="D17" s="12"/>
      <c r="E17" s="12"/>
      <c r="F17" s="17"/>
    </row>
    <row r="18" spans="1:6" s="2" customFormat="1" ht="16" customHeight="1" x14ac:dyDescent="0.2">
      <c r="A18" s="22"/>
      <c r="B18" s="8" t="s">
        <v>14</v>
      </c>
      <c r="C18" s="10">
        <v>1</v>
      </c>
      <c r="D18" s="13">
        <v>259</v>
      </c>
      <c r="E18" s="15">
        <f>D18*1.23</f>
        <v>318.57</v>
      </c>
      <c r="F18" s="20">
        <f>C18*E18</f>
        <v>318.57</v>
      </c>
    </row>
    <row r="19" spans="1:6" s="2" customFormat="1" ht="16" customHeight="1" x14ac:dyDescent="0.2">
      <c r="A19" s="22"/>
      <c r="B19" s="7"/>
      <c r="C19" s="7"/>
      <c r="D19" s="12"/>
      <c r="E19" s="12"/>
      <c r="F19" s="17"/>
    </row>
    <row r="20" spans="1:6" s="2" customFormat="1" ht="16" customHeight="1" x14ac:dyDescent="0.2">
      <c r="A20" s="22"/>
      <c r="B20" s="8" t="s">
        <v>18</v>
      </c>
      <c r="C20" s="10">
        <v>1</v>
      </c>
      <c r="D20" s="13">
        <v>585</v>
      </c>
      <c r="E20" s="15">
        <f>D20*1.23</f>
        <v>719.55</v>
      </c>
      <c r="F20" s="20">
        <f>C20*E20</f>
        <v>719.55</v>
      </c>
    </row>
    <row r="21" spans="1:6" s="2" customFormat="1" ht="16" customHeight="1" x14ac:dyDescent="0.2">
      <c r="A21" s="22"/>
      <c r="B21" s="7"/>
      <c r="C21" s="7"/>
      <c r="D21" s="12"/>
      <c r="E21" s="12"/>
      <c r="F21" s="17"/>
    </row>
    <row r="22" spans="1:6" s="2" customFormat="1" ht="16" customHeight="1" x14ac:dyDescent="0.2">
      <c r="A22" s="22"/>
      <c r="B22" s="8" t="s">
        <v>19</v>
      </c>
      <c r="C22" s="10">
        <v>1</v>
      </c>
      <c r="D22" s="13">
        <v>690</v>
      </c>
      <c r="E22" s="15">
        <f>D22*1.23</f>
        <v>848.69999999999993</v>
      </c>
      <c r="F22" s="20">
        <f>C22*E22</f>
        <v>848.69999999999993</v>
      </c>
    </row>
    <row r="23" spans="1:6" s="2" customFormat="1" ht="16" customHeight="1" x14ac:dyDescent="0.2">
      <c r="A23" s="22"/>
      <c r="B23" s="7"/>
      <c r="C23" s="7"/>
      <c r="D23" s="12"/>
      <c r="E23" s="12"/>
      <c r="F23" s="17"/>
    </row>
    <row r="24" spans="1:6" s="2" customFormat="1" ht="16" customHeight="1" x14ac:dyDescent="0.2">
      <c r="A24" s="22"/>
      <c r="B24" s="14" t="s">
        <v>20</v>
      </c>
      <c r="C24" s="10">
        <v>1</v>
      </c>
      <c r="D24" s="13">
        <v>990</v>
      </c>
      <c r="E24" s="15">
        <f>D24*1.23</f>
        <v>1217.7</v>
      </c>
      <c r="F24" s="20">
        <f>C24*E24</f>
        <v>1217.7</v>
      </c>
    </row>
    <row r="25" spans="1:6" s="2" customFormat="1" ht="16" customHeight="1" x14ac:dyDescent="0.2">
      <c r="A25" s="22"/>
      <c r="B25" s="7"/>
      <c r="C25" s="7"/>
      <c r="D25" s="12"/>
      <c r="E25" s="12"/>
      <c r="F25" s="17"/>
    </row>
    <row r="26" spans="1:6" s="2" customFormat="1" ht="16" customHeight="1" x14ac:dyDescent="0.2">
      <c r="A26" s="22"/>
      <c r="B26" s="14" t="s">
        <v>21</v>
      </c>
      <c r="C26" s="10">
        <v>1</v>
      </c>
      <c r="D26" s="13">
        <v>1080</v>
      </c>
      <c r="E26" s="15">
        <f>D26*1.23</f>
        <v>1328.4</v>
      </c>
      <c r="F26" s="20">
        <f>C26*E26</f>
        <v>1328.4</v>
      </c>
    </row>
    <row r="27" spans="1:6" s="2" customFormat="1" ht="16" customHeight="1" x14ac:dyDescent="0.2">
      <c r="B27" s="7"/>
      <c r="C27" s="7"/>
      <c r="D27" s="12"/>
      <c r="F27" s="17"/>
    </row>
    <row r="28" spans="1:6" s="2" customFormat="1" ht="16" customHeight="1" x14ac:dyDescent="0.2">
      <c r="A28" s="22" t="s">
        <v>7</v>
      </c>
      <c r="B28" s="8" t="s">
        <v>22</v>
      </c>
      <c r="C28" s="10">
        <v>1</v>
      </c>
      <c r="D28" s="13">
        <v>273</v>
      </c>
      <c r="E28" s="15">
        <f>D28*1.23</f>
        <v>335.79</v>
      </c>
      <c r="F28" s="20">
        <f>C28*E28</f>
        <v>335.79</v>
      </c>
    </row>
    <row r="29" spans="1:6" s="2" customFormat="1" ht="16" customHeight="1" x14ac:dyDescent="0.2">
      <c r="A29" s="22"/>
      <c r="B29" s="7"/>
      <c r="C29" s="7"/>
      <c r="D29" s="12"/>
      <c r="F29" s="17"/>
    </row>
    <row r="30" spans="1:6" s="2" customFormat="1" ht="16" customHeight="1" x14ac:dyDescent="0.2">
      <c r="A30" s="22"/>
      <c r="B30" s="8" t="s">
        <v>8</v>
      </c>
      <c r="C30" s="10">
        <v>1</v>
      </c>
      <c r="D30" s="13">
        <f>170*1.05</f>
        <v>178.5</v>
      </c>
      <c r="E30" s="15">
        <f>D30*1.23</f>
        <v>219.55500000000001</v>
      </c>
      <c r="F30" s="20">
        <f>C30*E30</f>
        <v>219.55500000000001</v>
      </c>
    </row>
    <row r="31" spans="1:6" s="2" customFormat="1" ht="16" customHeight="1" x14ac:dyDescent="0.2">
      <c r="A31" s="22"/>
      <c r="B31" s="7"/>
      <c r="C31" s="7"/>
      <c r="D31" s="12"/>
      <c r="F31" s="17"/>
    </row>
    <row r="32" spans="1:6" s="2" customFormat="1" ht="16" customHeight="1" x14ac:dyDescent="0.2">
      <c r="A32" s="22"/>
      <c r="B32" s="8" t="s">
        <v>9</v>
      </c>
      <c r="C32" s="10">
        <v>1</v>
      </c>
      <c r="D32" s="13">
        <f>205*1.05</f>
        <v>215.25</v>
      </c>
      <c r="E32" s="15">
        <f>D32*1.23</f>
        <v>264.75749999999999</v>
      </c>
      <c r="F32" s="20">
        <f>C32*E32</f>
        <v>264.75749999999999</v>
      </c>
    </row>
    <row r="33" spans="1:6" s="2" customFormat="1" ht="16" customHeight="1" x14ac:dyDescent="0.2">
      <c r="A33" s="22"/>
      <c r="B33" s="7"/>
      <c r="C33" s="7"/>
      <c r="D33" s="12"/>
      <c r="F33" s="17"/>
    </row>
    <row r="34" spans="1:6" s="2" customFormat="1" ht="16" customHeight="1" x14ac:dyDescent="0.2">
      <c r="A34" s="22"/>
      <c r="B34" s="8" t="s">
        <v>10</v>
      </c>
      <c r="C34" s="10">
        <v>1</v>
      </c>
      <c r="D34" s="13">
        <f>190*1.05</f>
        <v>199.5</v>
      </c>
      <c r="E34" s="15">
        <f>D34*1.23</f>
        <v>245.38499999999999</v>
      </c>
      <c r="F34" s="20">
        <f>C34*E34</f>
        <v>245.38499999999999</v>
      </c>
    </row>
    <row r="35" spans="1:6" s="2" customFormat="1" ht="16" customHeight="1" x14ac:dyDescent="0.2">
      <c r="A35" s="22"/>
      <c r="B35" s="7"/>
      <c r="C35" s="7"/>
      <c r="D35" s="12"/>
      <c r="F35" s="17"/>
    </row>
    <row r="36" spans="1:6" s="2" customFormat="1" ht="16" customHeight="1" x14ac:dyDescent="0.2">
      <c r="A36" s="22"/>
      <c r="B36" s="8" t="s">
        <v>11</v>
      </c>
      <c r="C36" s="10">
        <v>1</v>
      </c>
      <c r="D36" s="13">
        <f>259*1.05</f>
        <v>271.95</v>
      </c>
      <c r="E36" s="15">
        <f>D36*1.23</f>
        <v>334.49849999999998</v>
      </c>
      <c r="F36" s="20">
        <f>C36*E36</f>
        <v>334.49849999999998</v>
      </c>
    </row>
    <row r="37" spans="1:6" s="2" customFormat="1" ht="16" customHeight="1" x14ac:dyDescent="0.2">
      <c r="A37" s="22"/>
      <c r="B37" s="7"/>
      <c r="C37" s="7"/>
      <c r="D37" s="12"/>
      <c r="F37" s="17"/>
    </row>
    <row r="38" spans="1:6" s="2" customFormat="1" ht="16" customHeight="1" x14ac:dyDescent="0.2">
      <c r="A38" s="22"/>
      <c r="B38" s="8" t="s">
        <v>12</v>
      </c>
      <c r="C38" s="10">
        <v>1</v>
      </c>
      <c r="D38" s="13">
        <f>585*1.04</f>
        <v>608.4</v>
      </c>
      <c r="E38" s="15">
        <f>D38*1.23</f>
        <v>748.33199999999999</v>
      </c>
      <c r="F38" s="20">
        <f>C38*E38</f>
        <v>748.33199999999999</v>
      </c>
    </row>
    <row r="39" spans="1:6" s="2" customFormat="1" ht="16" customHeight="1" x14ac:dyDescent="0.2">
      <c r="A39" s="22"/>
      <c r="B39" s="7"/>
      <c r="C39" s="7"/>
      <c r="D39" s="12"/>
      <c r="F39" s="17"/>
    </row>
    <row r="40" spans="1:6" s="2" customFormat="1" ht="16" customHeight="1" x14ac:dyDescent="0.2">
      <c r="A40" s="22"/>
      <c r="B40" s="8" t="s">
        <v>13</v>
      </c>
      <c r="C40" s="10">
        <v>1</v>
      </c>
      <c r="D40" s="13">
        <f>690*1.04</f>
        <v>717.6</v>
      </c>
      <c r="E40" s="15">
        <f>D40*1.23</f>
        <v>882.64800000000002</v>
      </c>
      <c r="F40" s="20">
        <f>C40*E40</f>
        <v>882.64800000000002</v>
      </c>
    </row>
    <row r="41" spans="1:6" s="2" customFormat="1" ht="16" customHeight="1" x14ac:dyDescent="0.2">
      <c r="A41" s="22"/>
      <c r="B41" s="7"/>
      <c r="C41" s="7"/>
      <c r="D41" s="12"/>
      <c r="F41" s="17"/>
    </row>
    <row r="42" spans="1:6" s="2" customFormat="1" ht="16" customHeight="1" x14ac:dyDescent="0.2">
      <c r="A42" s="22"/>
      <c r="B42" s="14" t="s">
        <v>20</v>
      </c>
      <c r="C42" s="10">
        <v>1</v>
      </c>
      <c r="D42" s="13">
        <f>990*1.035</f>
        <v>1024.6499999999999</v>
      </c>
      <c r="E42" s="15">
        <f>D42*1.23</f>
        <v>1260.3194999999998</v>
      </c>
      <c r="F42" s="20">
        <f>C42*E42</f>
        <v>1260.3194999999998</v>
      </c>
    </row>
    <row r="43" spans="1:6" s="2" customFormat="1" ht="16" customHeight="1" x14ac:dyDescent="0.2">
      <c r="A43" s="22"/>
      <c r="B43" s="7"/>
      <c r="C43" s="7"/>
      <c r="D43" s="12"/>
      <c r="F43" s="17"/>
    </row>
    <row r="44" spans="1:6" s="2" customFormat="1" ht="16" customHeight="1" x14ac:dyDescent="0.2">
      <c r="A44" s="22"/>
      <c r="B44" s="14" t="s">
        <v>21</v>
      </c>
      <c r="C44" s="10">
        <v>1</v>
      </c>
      <c r="D44" s="13">
        <f>1080*1.035</f>
        <v>1117.8</v>
      </c>
      <c r="E44" s="15">
        <f>D44*1.23</f>
        <v>1374.894</v>
      </c>
      <c r="F44" s="20">
        <f>C44*E44</f>
        <v>1374.894</v>
      </c>
    </row>
    <row r="45" spans="1:6" s="2" customFormat="1" ht="16" customHeight="1" x14ac:dyDescent="0.2">
      <c r="B45" s="7"/>
      <c r="C45" s="7"/>
      <c r="D45" s="12"/>
      <c r="F45" s="17"/>
    </row>
    <row r="46" spans="1:6" s="2" customFormat="1" ht="16" customHeight="1" x14ac:dyDescent="0.2">
      <c r="A46" s="22" t="s">
        <v>4</v>
      </c>
      <c r="B46" s="8" t="s">
        <v>22</v>
      </c>
      <c r="C46" s="10">
        <v>1</v>
      </c>
      <c r="D46" s="13">
        <v>420</v>
      </c>
      <c r="E46" s="15">
        <f>D46*1.23</f>
        <v>516.6</v>
      </c>
      <c r="F46" s="20">
        <f>C46*E46</f>
        <v>516.6</v>
      </c>
    </row>
    <row r="47" spans="1:6" s="2" customFormat="1" ht="16" customHeight="1" x14ac:dyDescent="0.2">
      <c r="A47" s="22"/>
      <c r="B47" s="7"/>
      <c r="C47" s="7"/>
      <c r="D47" s="12"/>
      <c r="F47" s="17"/>
    </row>
    <row r="48" spans="1:6" s="2" customFormat="1" ht="16" customHeight="1" x14ac:dyDescent="0.2">
      <c r="A48" s="22"/>
      <c r="B48" s="8" t="s">
        <v>8</v>
      </c>
      <c r="C48" s="10">
        <v>1</v>
      </c>
      <c r="D48" s="13">
        <v>235</v>
      </c>
      <c r="E48" s="15">
        <f>D48*1.23</f>
        <v>289.05</v>
      </c>
      <c r="F48" s="20">
        <f>C48*E48</f>
        <v>289.05</v>
      </c>
    </row>
    <row r="49" spans="1:6" s="2" customFormat="1" ht="16" customHeight="1" x14ac:dyDescent="0.2">
      <c r="A49" s="22"/>
      <c r="B49" s="7"/>
      <c r="C49" s="7"/>
      <c r="D49" s="12"/>
      <c r="E49" s="12"/>
      <c r="F49" s="17"/>
    </row>
    <row r="50" spans="1:6" s="2" customFormat="1" ht="16" customHeight="1" x14ac:dyDescent="0.2">
      <c r="A50" s="22"/>
      <c r="B50" s="8" t="s">
        <v>9</v>
      </c>
      <c r="C50" s="10">
        <v>1</v>
      </c>
      <c r="D50" s="13">
        <v>275</v>
      </c>
      <c r="E50" s="15">
        <f>D50*1.23</f>
        <v>338.25</v>
      </c>
      <c r="F50" s="20">
        <f>C50*E50</f>
        <v>338.25</v>
      </c>
    </row>
    <row r="51" spans="1:6" s="2" customFormat="1" ht="16" customHeight="1" x14ac:dyDescent="0.2">
      <c r="A51" s="22"/>
      <c r="B51" s="7"/>
      <c r="C51" s="7"/>
      <c r="D51" s="12"/>
      <c r="E51" s="12"/>
      <c r="F51" s="17"/>
    </row>
    <row r="52" spans="1:6" s="2" customFormat="1" ht="16" customHeight="1" x14ac:dyDescent="0.2">
      <c r="A52" s="22"/>
      <c r="B52" s="8" t="s">
        <v>10</v>
      </c>
      <c r="C52" s="10">
        <v>1</v>
      </c>
      <c r="D52" s="13">
        <v>260</v>
      </c>
      <c r="E52" s="15">
        <f>D52*1.23</f>
        <v>319.8</v>
      </c>
      <c r="F52" s="20">
        <f>C52*E52</f>
        <v>319.8</v>
      </c>
    </row>
    <row r="53" spans="1:6" s="2" customFormat="1" ht="16" customHeight="1" x14ac:dyDescent="0.2">
      <c r="A53" s="22"/>
      <c r="B53" s="7"/>
      <c r="C53" s="7"/>
      <c r="D53" s="12"/>
      <c r="E53" s="12"/>
      <c r="F53" s="17"/>
    </row>
    <row r="54" spans="1:6" s="2" customFormat="1" ht="16" customHeight="1" x14ac:dyDescent="0.2">
      <c r="A54" s="22"/>
      <c r="B54" s="8" t="s">
        <v>11</v>
      </c>
      <c r="C54" s="10">
        <v>1</v>
      </c>
      <c r="D54" s="13">
        <v>320</v>
      </c>
      <c r="E54" s="15">
        <f>D54*1.23</f>
        <v>393.6</v>
      </c>
      <c r="F54" s="20">
        <f>C54*E54</f>
        <v>393.6</v>
      </c>
    </row>
    <row r="55" spans="1:6" s="2" customFormat="1" ht="16" customHeight="1" x14ac:dyDescent="0.2">
      <c r="A55" s="22"/>
      <c r="B55" s="7"/>
      <c r="C55" s="7"/>
      <c r="D55" s="12"/>
      <c r="E55" s="12"/>
      <c r="F55" s="17"/>
    </row>
    <row r="56" spans="1:6" s="2" customFormat="1" ht="16" customHeight="1" x14ac:dyDescent="0.2">
      <c r="A56" s="22"/>
      <c r="B56" s="8" t="s">
        <v>12</v>
      </c>
      <c r="C56" s="10">
        <v>1</v>
      </c>
      <c r="D56" s="13">
        <v>720</v>
      </c>
      <c r="E56" s="15">
        <f>D56*1.23</f>
        <v>885.6</v>
      </c>
      <c r="F56" s="20">
        <f>C56*E56</f>
        <v>885.6</v>
      </c>
    </row>
    <row r="57" spans="1:6" s="2" customFormat="1" ht="16" customHeight="1" x14ac:dyDescent="0.2">
      <c r="A57" s="22"/>
      <c r="B57" s="7"/>
      <c r="C57" s="7"/>
      <c r="D57" s="12"/>
      <c r="E57" s="12"/>
      <c r="F57" s="17"/>
    </row>
    <row r="58" spans="1:6" s="2" customFormat="1" ht="16" customHeight="1" x14ac:dyDescent="0.2">
      <c r="A58" s="22"/>
      <c r="B58" s="8" t="s">
        <v>13</v>
      </c>
      <c r="C58" s="10">
        <v>1</v>
      </c>
      <c r="D58" s="13">
        <v>840</v>
      </c>
      <c r="E58" s="15">
        <f>D58*1.23</f>
        <v>1033.2</v>
      </c>
      <c r="F58" s="20">
        <f>C58*E58</f>
        <v>1033.2</v>
      </c>
    </row>
    <row r="59" spans="1:6" s="2" customFormat="1" ht="16" customHeight="1" x14ac:dyDescent="0.2">
      <c r="A59" s="22"/>
      <c r="B59" s="7"/>
      <c r="C59" s="7"/>
      <c r="D59" s="12"/>
      <c r="E59" s="12"/>
      <c r="F59" s="17"/>
    </row>
    <row r="60" spans="1:6" s="2" customFormat="1" ht="16" customHeight="1" x14ac:dyDescent="0.2">
      <c r="A60" s="22"/>
      <c r="B60" s="14" t="s">
        <v>20</v>
      </c>
      <c r="C60" s="10">
        <v>1</v>
      </c>
      <c r="D60" s="13">
        <v>1170</v>
      </c>
      <c r="E60" s="15">
        <f>D60*1.23</f>
        <v>1439.1</v>
      </c>
      <c r="F60" s="20">
        <f>C60*E60</f>
        <v>1439.1</v>
      </c>
    </row>
    <row r="61" spans="1:6" s="2" customFormat="1" ht="16" customHeight="1" x14ac:dyDescent="0.2">
      <c r="A61" s="22"/>
      <c r="B61" s="7"/>
      <c r="C61" s="7"/>
      <c r="D61" s="12"/>
      <c r="E61" s="12"/>
      <c r="F61" s="17"/>
    </row>
    <row r="62" spans="1:6" s="2" customFormat="1" ht="16" customHeight="1" x14ac:dyDescent="0.2">
      <c r="A62" s="22"/>
      <c r="B62" s="14" t="s">
        <v>21</v>
      </c>
      <c r="C62" s="10">
        <v>1</v>
      </c>
      <c r="D62" s="13">
        <v>1290</v>
      </c>
      <c r="E62" s="15">
        <f>D62*1.23</f>
        <v>1586.7</v>
      </c>
      <c r="F62" s="20">
        <f>C62*E62</f>
        <v>1586.7</v>
      </c>
    </row>
    <row r="63" spans="1:6" s="2" customFormat="1" ht="16" customHeight="1" x14ac:dyDescent="0.2">
      <c r="B63" s="7"/>
      <c r="C63" s="7"/>
      <c r="D63" s="12"/>
      <c r="F63" s="17"/>
    </row>
    <row r="64" spans="1:6" s="2" customFormat="1" ht="16" customHeight="1" x14ac:dyDescent="0.2">
      <c r="A64" s="21" t="s">
        <v>28</v>
      </c>
      <c r="B64" s="8" t="s">
        <v>5</v>
      </c>
      <c r="C64" s="10">
        <v>1</v>
      </c>
      <c r="D64" s="13">
        <v>670</v>
      </c>
      <c r="E64" s="15">
        <f>D64*1.23</f>
        <v>824.1</v>
      </c>
      <c r="F64" s="20">
        <f>C64*E64</f>
        <v>824.1</v>
      </c>
    </row>
    <row r="65" spans="1:6" s="2" customFormat="1" ht="16" customHeight="1" x14ac:dyDescent="0.2">
      <c r="A65" s="21"/>
      <c r="B65" s="7"/>
      <c r="C65" s="7"/>
      <c r="D65" s="12"/>
      <c r="E65" s="12"/>
      <c r="F65" s="17"/>
    </row>
    <row r="66" spans="1:6" s="2" customFormat="1" ht="16" customHeight="1" x14ac:dyDescent="0.2">
      <c r="A66" s="21"/>
      <c r="B66" s="8" t="s">
        <v>6</v>
      </c>
      <c r="C66" s="10">
        <v>1</v>
      </c>
      <c r="D66" s="13">
        <v>710</v>
      </c>
      <c r="E66" s="15">
        <f>D66*1.23</f>
        <v>873.3</v>
      </c>
      <c r="F66" s="20">
        <f>C66*E66</f>
        <v>873.3</v>
      </c>
    </row>
    <row r="67" spans="1:6" s="2" customFormat="1" ht="16" customHeight="1" x14ac:dyDescent="0.2">
      <c r="A67" s="21"/>
      <c r="B67" s="7"/>
      <c r="C67" s="7"/>
      <c r="D67" s="12"/>
    </row>
    <row r="68" spans="1:6" s="2" customFormat="1" ht="16" customHeight="1" x14ac:dyDescent="0.2">
      <c r="B68" s="7"/>
      <c r="C68" s="7"/>
      <c r="D68" s="12"/>
    </row>
    <row r="69" spans="1:6" s="2" customFormat="1" ht="16" customHeight="1" x14ac:dyDescent="0.2">
      <c r="A69" s="23" t="s">
        <v>27</v>
      </c>
      <c r="B69" s="23"/>
      <c r="C69" s="23"/>
      <c r="D69" s="23"/>
      <c r="E69" s="23"/>
      <c r="F69" s="20">
        <f>SUM(F10:F68)</f>
        <v>19613.1495</v>
      </c>
    </row>
  </sheetData>
  <mergeCells count="6">
    <mergeCell ref="A69:E69"/>
    <mergeCell ref="A64:A67"/>
    <mergeCell ref="A10:A26"/>
    <mergeCell ref="A28:A44"/>
    <mergeCell ref="A46:A62"/>
    <mergeCell ref="A3:F5"/>
  </mergeCells>
  <phoneticPr fontId="2" type="noConversion"/>
  <printOptions horizontalCentered="1"/>
  <pageMargins left="0.25" right="0.25" top="0.75" bottom="0.75" header="0.3" footer="0.3"/>
  <pageSetup paperSize="9" scale="50" fitToHeight="0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Microsoft Office</dc:creator>
  <cp:lastModifiedBy>Karol Morawski</cp:lastModifiedBy>
  <cp:lastPrinted>2025-10-15T08:22:24Z</cp:lastPrinted>
  <dcterms:created xsi:type="dcterms:W3CDTF">2017-05-15T16:51:04Z</dcterms:created>
  <dcterms:modified xsi:type="dcterms:W3CDTF">2025-10-16T12:43:04Z</dcterms:modified>
</cp:coreProperties>
</file>